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7Yuse.KIKUCHI\Documents\回覧\"/>
    </mc:Choice>
  </mc:AlternateContent>
  <bookViews>
    <workbookView xWindow="0" yWindow="0" windowWidth="28800" windowHeight="11910"/>
  </bookViews>
  <sheets>
    <sheet name="有償減資" sheetId="6" r:id="rId1"/>
  </sheets>
  <definedNames>
    <definedName name="_xlnm.Print_Area" localSheetId="0">有償減資!$A$1:$L$79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0" i="6" l="1"/>
  <c r="C52" i="6"/>
  <c r="C51" i="6"/>
  <c r="F31" i="6"/>
  <c r="B20" i="6"/>
  <c r="I17" i="6"/>
  <c r="H23" i="6" s="1"/>
  <c r="G17" i="6"/>
  <c r="G18" i="6" s="1"/>
  <c r="C25" i="6"/>
  <c r="I32" i="6" s="1"/>
  <c r="K16" i="6"/>
  <c r="K15" i="6"/>
  <c r="K14" i="6"/>
  <c r="K13" i="6"/>
  <c r="K12" i="6"/>
  <c r="D20" i="6" l="1"/>
  <c r="K17" i="6"/>
  <c r="L14" i="6" s="1"/>
  <c r="J23" i="6"/>
  <c r="G23" i="6"/>
  <c r="L13" i="6" l="1"/>
  <c r="L15" i="6"/>
  <c r="L12" i="6"/>
  <c r="L16" i="6"/>
  <c r="H75" i="6"/>
  <c r="J24" i="6"/>
  <c r="L17" i="6" l="1"/>
  <c r="B44" i="6"/>
  <c r="I31" i="6"/>
  <c r="I34" i="6"/>
  <c r="I44" i="6" s="1"/>
  <c r="D31" i="6"/>
  <c r="E51" i="6" l="1"/>
  <c r="J72" i="6"/>
  <c r="J51" i="6"/>
  <c r="J70" i="6"/>
  <c r="D65" i="6"/>
  <c r="E65" i="6" s="1"/>
  <c r="D62" i="6"/>
  <c r="F62" i="6" s="1"/>
  <c r="E45" i="6"/>
  <c r="E44" i="6" s="1"/>
  <c r="I45" i="6"/>
  <c r="J63" i="6"/>
  <c r="L63" i="6" s="1"/>
  <c r="E52" i="6" l="1"/>
  <c r="L45" i="6"/>
  <c r="L44" i="6" s="1"/>
  <c r="K72" i="6"/>
  <c r="L72" i="6" s="1"/>
  <c r="L70" i="6"/>
  <c r="K74" i="6" l="1"/>
</calcChain>
</file>

<file path=xl/sharedStrings.xml><?xml version="1.0" encoding="utf-8"?>
<sst xmlns="http://schemas.openxmlformats.org/spreadsheetml/2006/main" count="71" uniqueCount="58">
  <si>
    <t>資本金</t>
    <rPh sb="0" eb="3">
      <t>シホンキン</t>
    </rPh>
    <phoneticPr fontId="2"/>
  </si>
  <si>
    <t>利益準備金</t>
    <rPh sb="0" eb="2">
      <t>リエキ</t>
    </rPh>
    <rPh sb="2" eb="5">
      <t>ジュンビキン</t>
    </rPh>
    <phoneticPr fontId="2"/>
  </si>
  <si>
    <t>みなし配当</t>
    <rPh sb="3" eb="5">
      <t>ハイトウ</t>
    </rPh>
    <phoneticPr fontId="2"/>
  </si>
  <si>
    <t>－</t>
    <phoneticPr fontId="2"/>
  </si>
  <si>
    <t>利益剰余金</t>
    <rPh sb="0" eb="2">
      <t>リエキ</t>
    </rPh>
    <rPh sb="2" eb="5">
      <t>ジョウヨキン</t>
    </rPh>
    <phoneticPr fontId="2"/>
  </si>
  <si>
    <t>区分</t>
    <rPh sb="0" eb="2">
      <t>クブン</t>
    </rPh>
    <phoneticPr fontId="2"/>
  </si>
  <si>
    <t>加算</t>
    <rPh sb="0" eb="2">
      <t>カサン</t>
    </rPh>
    <phoneticPr fontId="2"/>
  </si>
  <si>
    <t>減算</t>
    <rPh sb="0" eb="2">
      <t>ゲンサン</t>
    </rPh>
    <phoneticPr fontId="2"/>
  </si>
  <si>
    <t>処分</t>
    <rPh sb="0" eb="2">
      <t>ショブン</t>
    </rPh>
    <phoneticPr fontId="2"/>
  </si>
  <si>
    <t>留保</t>
    <rPh sb="0" eb="2">
      <t>リュウホ</t>
    </rPh>
    <phoneticPr fontId="2"/>
  </si>
  <si>
    <t>社外流出</t>
    <rPh sb="0" eb="2">
      <t>シャガイ</t>
    </rPh>
    <rPh sb="2" eb="4">
      <t>リュウシュツ</t>
    </rPh>
    <phoneticPr fontId="2"/>
  </si>
  <si>
    <t>①利益積立金の計算</t>
    <rPh sb="1" eb="3">
      <t>リエキ</t>
    </rPh>
    <rPh sb="3" eb="5">
      <t>ツミタテ</t>
    </rPh>
    <rPh sb="5" eb="6">
      <t>キン</t>
    </rPh>
    <rPh sb="7" eb="9">
      <t>ケイサン</t>
    </rPh>
    <phoneticPr fontId="2"/>
  </si>
  <si>
    <t>期首</t>
    <rPh sb="0" eb="2">
      <t>キシュ</t>
    </rPh>
    <phoneticPr fontId="2"/>
  </si>
  <si>
    <t>当期増減</t>
    <rPh sb="0" eb="2">
      <t>トウキ</t>
    </rPh>
    <rPh sb="2" eb="4">
      <t>ゾウゲン</t>
    </rPh>
    <phoneticPr fontId="2"/>
  </si>
  <si>
    <t>減少</t>
    <rPh sb="0" eb="2">
      <t>ゲンショウ</t>
    </rPh>
    <phoneticPr fontId="2"/>
  </si>
  <si>
    <t>増加</t>
    <rPh sb="0" eb="2">
      <t>ゾウカ</t>
    </rPh>
    <phoneticPr fontId="2"/>
  </si>
  <si>
    <t>差引</t>
    <rPh sb="0" eb="2">
      <t>サシヒ</t>
    </rPh>
    <phoneticPr fontId="2"/>
  </si>
  <si>
    <t>②資本金等の額の明細書</t>
    <rPh sb="1" eb="4">
      <t>シホンキン</t>
    </rPh>
    <rPh sb="4" eb="5">
      <t>トウ</t>
    </rPh>
    <rPh sb="6" eb="7">
      <t>ガク</t>
    </rPh>
    <rPh sb="8" eb="10">
      <t>メイサイ</t>
    </rPh>
    <rPh sb="10" eb="11">
      <t>ショ</t>
    </rPh>
    <phoneticPr fontId="2"/>
  </si>
  <si>
    <t>＜会計仕訳＞</t>
    <rPh sb="1" eb="3">
      <t>カイケイ</t>
    </rPh>
    <rPh sb="3" eb="5">
      <t>シワケ</t>
    </rPh>
    <phoneticPr fontId="2"/>
  </si>
  <si>
    <t>＜税務仕訳＞</t>
    <rPh sb="1" eb="3">
      <t>ゼイム</t>
    </rPh>
    <rPh sb="3" eb="5">
      <t>シワケ</t>
    </rPh>
    <phoneticPr fontId="2"/>
  </si>
  <si>
    <t>＜別表四＞</t>
    <rPh sb="1" eb="3">
      <t>ベッピョウ</t>
    </rPh>
    <rPh sb="3" eb="4">
      <t>ヨン</t>
    </rPh>
    <phoneticPr fontId="2"/>
  </si>
  <si>
    <t>＜別表五＞</t>
    <rPh sb="1" eb="3">
      <t>ベッピョウ</t>
    </rPh>
    <rPh sb="3" eb="4">
      <t>ゴ</t>
    </rPh>
    <phoneticPr fontId="2"/>
  </si>
  <si>
    <t>総額</t>
    <rPh sb="0" eb="2">
      <t>ソウガク</t>
    </rPh>
    <phoneticPr fontId="2"/>
  </si>
  <si>
    <t>資産の部</t>
    <rPh sb="0" eb="2">
      <t>シサン</t>
    </rPh>
    <rPh sb="3" eb="4">
      <t>ブ</t>
    </rPh>
    <phoneticPr fontId="2"/>
  </si>
  <si>
    <t>負債の部</t>
    <rPh sb="0" eb="2">
      <t>フサイ</t>
    </rPh>
    <rPh sb="3" eb="4">
      <t>ブ</t>
    </rPh>
    <phoneticPr fontId="2"/>
  </si>
  <si>
    <t>純資産の部</t>
    <rPh sb="0" eb="3">
      <t>ジュンシサン</t>
    </rPh>
    <rPh sb="4" eb="5">
      <t>ブ</t>
    </rPh>
    <phoneticPr fontId="2"/>
  </si>
  <si>
    <t>みなし配当額</t>
    <rPh sb="3" eb="5">
      <t>ハイトウ</t>
    </rPh>
    <rPh sb="5" eb="6">
      <t>ガク</t>
    </rPh>
    <phoneticPr fontId="2"/>
  </si>
  <si>
    <t>に数字を記載してください</t>
    <rPh sb="1" eb="3">
      <t>スウジ</t>
    </rPh>
    <rPh sb="4" eb="6">
      <t>キサイ</t>
    </rPh>
    <phoneticPr fontId="2"/>
  </si>
  <si>
    <t>/1株あたり</t>
    <rPh sb="2" eb="3">
      <t>カブ</t>
    </rPh>
    <phoneticPr fontId="2"/>
  </si>
  <si>
    <t>減少　株数</t>
    <rPh sb="0" eb="2">
      <t>ゲンショウ</t>
    </rPh>
    <rPh sb="3" eb="4">
      <t>カブ</t>
    </rPh>
    <rPh sb="4" eb="5">
      <t>スウ</t>
    </rPh>
    <phoneticPr fontId="2"/>
  </si>
  <si>
    <t>減資前　株数</t>
    <rPh sb="0" eb="2">
      <t>ゲンシ</t>
    </rPh>
    <rPh sb="2" eb="3">
      <t>マエ</t>
    </rPh>
    <rPh sb="4" eb="6">
      <t>カブスウ</t>
    </rPh>
    <phoneticPr fontId="2"/>
  </si>
  <si>
    <t>減資後　株数</t>
    <rPh sb="0" eb="2">
      <t>ゲンシ</t>
    </rPh>
    <rPh sb="2" eb="3">
      <t>ゴ</t>
    </rPh>
    <rPh sb="4" eb="6">
      <t>カブスウ</t>
    </rPh>
    <phoneticPr fontId="2"/>
  </si>
  <si>
    <t>割合</t>
    <rPh sb="0" eb="2">
      <t>ワリアイ</t>
    </rPh>
    <phoneticPr fontId="2"/>
  </si>
  <si>
    <t>金銭の払戻額</t>
    <rPh sb="0" eb="2">
      <t>キンセン</t>
    </rPh>
    <rPh sb="3" eb="5">
      <t>ハライモドシ</t>
    </rPh>
    <rPh sb="5" eb="6">
      <t>ガク</t>
    </rPh>
    <phoneticPr fontId="2"/>
  </si>
  <si>
    <t>有償減資による会計処理・税務処理</t>
    <rPh sb="0" eb="2">
      <t>ユウショウ</t>
    </rPh>
    <rPh sb="2" eb="4">
      <t>ゲンシ</t>
    </rPh>
    <rPh sb="7" eb="9">
      <t>カイケイ</t>
    </rPh>
    <rPh sb="9" eb="11">
      <t>ショリ</t>
    </rPh>
    <rPh sb="12" eb="14">
      <t>ゼイム</t>
    </rPh>
    <rPh sb="14" eb="16">
      <t>ショリ</t>
    </rPh>
    <phoneticPr fontId="2"/>
  </si>
  <si>
    <t>…②</t>
    <phoneticPr fontId="2"/>
  </si>
  <si>
    <t>…①</t>
    <phoneticPr fontId="2"/>
  </si>
  <si>
    <t>×（　①　÷　② )</t>
    <phoneticPr fontId="2"/>
  </si>
  <si>
    <t>＝</t>
    <phoneticPr fontId="2"/>
  </si>
  <si>
    <t>※みなし配当額の計算式</t>
    <rPh sb="4" eb="6">
      <t>ハイトウ</t>
    </rPh>
    <rPh sb="6" eb="7">
      <t>ガク</t>
    </rPh>
    <rPh sb="8" eb="11">
      <t>ケイサンシキ</t>
    </rPh>
    <phoneticPr fontId="2"/>
  </si>
  <si>
    <t>（　資本金　）</t>
    <rPh sb="2" eb="5">
      <t>シホンキン</t>
    </rPh>
    <phoneticPr fontId="2"/>
  </si>
  <si>
    <t>（　現　金　）</t>
    <rPh sb="2" eb="3">
      <t>ゲン</t>
    </rPh>
    <rPh sb="4" eb="5">
      <t>キン</t>
    </rPh>
    <phoneticPr fontId="2"/>
  </si>
  <si>
    <t>（　預り金　）</t>
    <rPh sb="2" eb="3">
      <t>アズカ</t>
    </rPh>
    <rPh sb="4" eb="5">
      <t>キン</t>
    </rPh>
    <phoneticPr fontId="2"/>
  </si>
  <si>
    <t>（　資本金等の額　）</t>
    <rPh sb="2" eb="5">
      <t>シホンキン</t>
    </rPh>
    <rPh sb="5" eb="6">
      <t>トウ</t>
    </rPh>
    <rPh sb="7" eb="8">
      <t>ガク</t>
    </rPh>
    <phoneticPr fontId="2"/>
  </si>
  <si>
    <t>（　  利益剰余金 　）</t>
    <rPh sb="4" eb="6">
      <t>リエキ</t>
    </rPh>
    <rPh sb="6" eb="9">
      <t>ジョウヨキン</t>
    </rPh>
    <phoneticPr fontId="2"/>
  </si>
  <si>
    <t>＜税務調整仕訳＞</t>
    <rPh sb="1" eb="3">
      <t>ゼイム</t>
    </rPh>
    <rPh sb="3" eb="5">
      <t>チョウセイ</t>
    </rPh>
    <rPh sb="5" eb="7">
      <t>シワケ</t>
    </rPh>
    <phoneticPr fontId="2"/>
  </si>
  <si>
    <t>A　氏</t>
    <rPh sb="2" eb="3">
      <t>シ</t>
    </rPh>
    <phoneticPr fontId="2"/>
  </si>
  <si>
    <t>B　氏</t>
    <rPh sb="2" eb="3">
      <t>シ</t>
    </rPh>
    <phoneticPr fontId="2"/>
  </si>
  <si>
    <t>C　氏</t>
    <rPh sb="2" eb="3">
      <t>シ</t>
    </rPh>
    <phoneticPr fontId="2"/>
  </si>
  <si>
    <t>D　氏</t>
    <rPh sb="2" eb="3">
      <t>シ</t>
    </rPh>
    <phoneticPr fontId="2"/>
  </si>
  <si>
    <t>E　氏</t>
    <rPh sb="2" eb="3">
      <t>シ</t>
    </rPh>
    <phoneticPr fontId="2"/>
  </si>
  <si>
    <t>法人税の申告書上</t>
    <rPh sb="0" eb="2">
      <t>ホウジン</t>
    </rPh>
    <rPh sb="2" eb="3">
      <t>ゼイ</t>
    </rPh>
    <rPh sb="4" eb="6">
      <t>シンコク</t>
    </rPh>
    <rPh sb="6" eb="7">
      <t>ショ</t>
    </rPh>
    <rPh sb="7" eb="8">
      <t>ジョウ</t>
    </rPh>
    <phoneticPr fontId="2"/>
  </si>
  <si>
    <t>①　　－</t>
  </si>
  <si>
    <t>会計上の資本金減少額</t>
    <rPh sb="0" eb="2">
      <t>カイケイ</t>
    </rPh>
    <rPh sb="2" eb="3">
      <t>ジョウ</t>
    </rPh>
    <rPh sb="4" eb="7">
      <t>シホンキン</t>
    </rPh>
    <rPh sb="7" eb="9">
      <t>ゲンショウ</t>
    </rPh>
    <rPh sb="9" eb="10">
      <t>ガク</t>
    </rPh>
    <phoneticPr fontId="2"/>
  </si>
  <si>
    <t>　均等割り計算の根拠</t>
    <rPh sb="1" eb="4">
      <t>キントウワ</t>
    </rPh>
    <rPh sb="5" eb="7">
      <t>ケイサン</t>
    </rPh>
    <rPh sb="8" eb="10">
      <t>コンキョ</t>
    </rPh>
    <phoneticPr fontId="2"/>
  </si>
  <si>
    <t>　（税務上の資本金等）</t>
    <rPh sb="2" eb="4">
      <t>ゼイム</t>
    </rPh>
    <rPh sb="4" eb="5">
      <t>ジョウ</t>
    </rPh>
    <rPh sb="6" eb="9">
      <t>シホンキン</t>
    </rPh>
    <rPh sb="9" eb="10">
      <t>ナド</t>
    </rPh>
    <phoneticPr fontId="2"/>
  </si>
  <si>
    <t>　　　×</t>
    <phoneticPr fontId="2"/>
  </si>
  <si>
    <t>（ 資本金 ）</t>
    <rPh sb="2" eb="5">
      <t>シホンキン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</si>
</sst>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&quot;円　×　&quot;General&quot;株　＝&quot;"/>
    <numFmt numFmtId="178" formatCode="General&quot;円　会計上の資本金減少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b/>
      <sz val="20"/>
      <color rgb="FFC0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color rgb="FFC00000"/>
      <name val="メイリオ"/>
      <family val="3"/>
      <charset val="128"/>
    </font>
    <font>
      <b/>
      <sz val="22"/>
      <color rgb="FFC00000"/>
      <name val="メイリオ"/>
      <family val="3"/>
      <charset val="128"/>
    </font>
    <font>
      <b/>
      <sz val="24"/>
      <color rgb="FFC00000"/>
      <name val="メイリオ"/>
      <family val="3"/>
      <charset val="128"/>
    </font>
    <font>
      <b/>
      <sz val="26"/>
      <color theme="1"/>
      <name val="メイリオ"/>
      <family val="3"/>
      <charset val="128"/>
    </font>
    <font>
      <b/>
      <sz val="36"/>
      <color theme="1"/>
      <name val="メイリオ"/>
      <family val="3"/>
      <charset val="128"/>
    </font>
    <font>
      <b/>
      <sz val="26"/>
      <color rgb="FFC00000"/>
      <name val="メイリオ"/>
      <family val="3"/>
      <charset val="128"/>
    </font>
    <font>
      <b/>
      <sz val="28"/>
      <color rgb="FFC00000"/>
      <name val="メイリオ"/>
      <family val="3"/>
      <charset val="128"/>
    </font>
    <font>
      <b/>
      <sz val="32"/>
      <color rgb="FFC00000"/>
      <name val="メイリオ"/>
      <family val="3"/>
      <charset val="128"/>
    </font>
    <font>
      <b/>
      <sz val="19"/>
      <color rgb="FFC00000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ck">
        <color theme="9"/>
      </left>
      <right/>
      <top style="thick">
        <color theme="9"/>
      </top>
      <bottom/>
      <diagonal/>
    </border>
    <border>
      <left style="thin">
        <color indexed="64"/>
      </left>
      <right style="thick">
        <color theme="9"/>
      </right>
      <top style="thick">
        <color theme="9"/>
      </top>
      <bottom style="thin">
        <color indexed="64"/>
      </bottom>
      <diagonal/>
    </border>
    <border>
      <left style="thick">
        <color theme="9"/>
      </left>
      <right/>
      <top/>
      <bottom/>
      <diagonal/>
    </border>
    <border>
      <left/>
      <right style="thick">
        <color theme="9"/>
      </right>
      <top/>
      <bottom/>
      <diagonal/>
    </border>
    <border>
      <left style="thin">
        <color indexed="64"/>
      </left>
      <right style="thick">
        <color theme="9"/>
      </right>
      <top style="thin">
        <color indexed="64"/>
      </top>
      <bottom style="thin">
        <color indexed="64"/>
      </bottom>
      <diagonal/>
    </border>
    <border>
      <left style="thick">
        <color theme="9"/>
      </left>
      <right/>
      <top/>
      <bottom style="thick">
        <color theme="9"/>
      </bottom>
      <diagonal/>
    </border>
    <border>
      <left style="thin">
        <color indexed="64"/>
      </left>
      <right style="thick">
        <color theme="9"/>
      </right>
      <top style="thin">
        <color indexed="64"/>
      </top>
      <bottom style="thick">
        <color theme="9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theme="1"/>
      </right>
      <top style="thin">
        <color auto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/>
      <right style="thin">
        <color theme="1"/>
      </right>
      <top style="thin">
        <color auto="1"/>
      </top>
      <bottom style="thin">
        <color theme="1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 style="medium">
        <color theme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38" fontId="3" fillId="0" borderId="0" xfId="1" applyFont="1">
      <alignment vertical="center"/>
    </xf>
    <xf numFmtId="38" fontId="3" fillId="0" borderId="0" xfId="1" applyFont="1" applyAlignment="1">
      <alignment vertical="center"/>
    </xf>
    <xf numFmtId="38" fontId="5" fillId="0" borderId="0" xfId="1" applyFont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3" fillId="2" borderId="0" xfId="0" applyFont="1" applyFill="1">
      <alignment vertical="center"/>
    </xf>
    <xf numFmtId="0" fontId="3" fillId="0" borderId="0" xfId="0" applyFont="1" applyBorder="1">
      <alignment vertical="center"/>
    </xf>
    <xf numFmtId="38" fontId="3" fillId="6" borderId="2" xfId="1" applyFont="1" applyFill="1" applyBorder="1">
      <alignment vertical="center"/>
    </xf>
    <xf numFmtId="38" fontId="3" fillId="6" borderId="3" xfId="1" applyFont="1" applyFill="1" applyBorder="1">
      <alignment vertical="center"/>
    </xf>
    <xf numFmtId="0" fontId="3" fillId="4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5" borderId="0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3" fillId="5" borderId="0" xfId="0" applyFont="1" applyFill="1">
      <alignment vertical="center"/>
    </xf>
    <xf numFmtId="38" fontId="3" fillId="5" borderId="0" xfId="1" applyFont="1" applyFill="1" applyBorder="1">
      <alignment vertical="center"/>
    </xf>
    <xf numFmtId="0" fontId="8" fillId="0" borderId="0" xfId="0" applyFont="1" applyBorder="1">
      <alignment vertical="center"/>
    </xf>
    <xf numFmtId="38" fontId="7" fillId="0" borderId="0" xfId="1" applyFont="1" applyAlignment="1">
      <alignment horizontal="right" vertical="center"/>
    </xf>
    <xf numFmtId="38" fontId="7" fillId="0" borderId="0" xfId="1" applyFont="1" applyAlignment="1">
      <alignment vertical="center"/>
    </xf>
    <xf numFmtId="38" fontId="7" fillId="0" borderId="0" xfId="1" applyFont="1" applyAlignment="1">
      <alignment horizontal="center" vertical="center"/>
    </xf>
    <xf numFmtId="0" fontId="3" fillId="3" borderId="0" xfId="0" applyFont="1" applyFill="1" applyBorder="1">
      <alignment vertical="center"/>
    </xf>
    <xf numFmtId="0" fontId="3" fillId="4" borderId="0" xfId="0" applyFont="1" applyFill="1" applyBorder="1" applyAlignment="1">
      <alignment horizontal="center" vertical="center"/>
    </xf>
    <xf numFmtId="38" fontId="5" fillId="4" borderId="0" xfId="1" applyFont="1" applyFill="1" applyBorder="1">
      <alignment vertical="center"/>
    </xf>
    <xf numFmtId="38" fontId="5" fillId="4" borderId="1" xfId="1" applyFont="1" applyFill="1" applyBorder="1" applyAlignment="1">
      <alignment vertical="center"/>
    </xf>
    <xf numFmtId="38" fontId="3" fillId="4" borderId="0" xfId="1" applyFont="1" applyFill="1" applyAlignment="1">
      <alignment vertical="center"/>
    </xf>
    <xf numFmtId="0" fontId="8" fillId="4" borderId="0" xfId="0" applyFont="1" applyFill="1" applyAlignment="1">
      <alignment horizontal="right" vertical="center"/>
    </xf>
    <xf numFmtId="38" fontId="12" fillId="4" borderId="0" xfId="1" applyFont="1" applyFill="1" applyAlignment="1">
      <alignment horizontal="center" vertical="center"/>
    </xf>
    <xf numFmtId="38" fontId="10" fillId="4" borderId="0" xfId="1" applyFont="1" applyFill="1" applyAlignment="1">
      <alignment vertical="center"/>
    </xf>
    <xf numFmtId="0" fontId="4" fillId="4" borderId="0" xfId="0" applyFont="1" applyFill="1" applyBorder="1" applyAlignment="1">
      <alignment vertical="center"/>
    </xf>
    <xf numFmtId="9" fontId="5" fillId="4" borderId="1" xfId="2" applyFont="1" applyFill="1" applyBorder="1">
      <alignment vertical="center"/>
    </xf>
    <xf numFmtId="38" fontId="5" fillId="4" borderId="8" xfId="1" applyFont="1" applyFill="1" applyBorder="1">
      <alignment vertical="center"/>
    </xf>
    <xf numFmtId="0" fontId="5" fillId="4" borderId="0" xfId="0" applyFont="1" applyFill="1" applyBorder="1">
      <alignment vertical="center"/>
    </xf>
    <xf numFmtId="0" fontId="3" fillId="4" borderId="8" xfId="0" applyFont="1" applyFill="1" applyBorder="1">
      <alignment vertical="center"/>
    </xf>
    <xf numFmtId="0" fontId="4" fillId="7" borderId="10" xfId="0" applyFont="1" applyFill="1" applyBorder="1" applyAlignment="1">
      <alignment horizontal="center" vertical="center"/>
    </xf>
    <xf numFmtId="0" fontId="3" fillId="0" borderId="12" xfId="0" applyFont="1" applyBorder="1">
      <alignment vertical="center"/>
    </xf>
    <xf numFmtId="38" fontId="3" fillId="6" borderId="10" xfId="1" applyFont="1" applyFill="1" applyBorder="1">
      <alignment vertical="center"/>
    </xf>
    <xf numFmtId="0" fontId="4" fillId="5" borderId="2" xfId="0" applyFont="1" applyFill="1" applyBorder="1">
      <alignment vertical="center"/>
    </xf>
    <xf numFmtId="0" fontId="3" fillId="0" borderId="8" xfId="0" applyFont="1" applyFill="1" applyBorder="1">
      <alignment vertical="center"/>
    </xf>
    <xf numFmtId="38" fontId="3" fillId="6" borderId="20" xfId="1" applyFont="1" applyFill="1" applyBorder="1">
      <alignment vertical="center"/>
    </xf>
    <xf numFmtId="38" fontId="3" fillId="6" borderId="23" xfId="1" applyFont="1" applyFill="1" applyBorder="1">
      <alignment vertical="center"/>
    </xf>
    <xf numFmtId="38" fontId="3" fillId="6" borderId="25" xfId="1" applyFont="1" applyFill="1" applyBorder="1">
      <alignment vertical="center"/>
    </xf>
    <xf numFmtId="38" fontId="4" fillId="2" borderId="27" xfId="1" applyFont="1" applyFill="1" applyBorder="1" applyAlignment="1">
      <alignment horizontal="center" vertical="center"/>
    </xf>
    <xf numFmtId="38" fontId="4" fillId="2" borderId="31" xfId="1" applyFont="1" applyFill="1" applyBorder="1" applyAlignment="1">
      <alignment horizontal="center" vertical="center"/>
    </xf>
    <xf numFmtId="38" fontId="4" fillId="2" borderId="28" xfId="1" applyFont="1" applyFill="1" applyBorder="1">
      <alignment vertical="center"/>
    </xf>
    <xf numFmtId="38" fontId="4" fillId="2" borderId="32" xfId="1" applyFont="1" applyFill="1" applyBorder="1">
      <alignment vertical="center"/>
    </xf>
    <xf numFmtId="38" fontId="4" fillId="2" borderId="32" xfId="1" applyFont="1" applyFill="1" applyBorder="1" applyAlignment="1">
      <alignment horizontal="center" vertical="center"/>
    </xf>
    <xf numFmtId="38" fontId="4" fillId="2" borderId="26" xfId="1" applyFont="1" applyFill="1" applyBorder="1" applyAlignment="1">
      <alignment horizontal="center" vertical="center"/>
    </xf>
    <xf numFmtId="38" fontId="4" fillId="2" borderId="29" xfId="1" applyFont="1" applyFill="1" applyBorder="1">
      <alignment vertical="center"/>
    </xf>
    <xf numFmtId="38" fontId="4" fillId="2" borderId="33" xfId="1" applyFont="1" applyFill="1" applyBorder="1">
      <alignment vertical="center"/>
    </xf>
    <xf numFmtId="38" fontId="4" fillId="2" borderId="5" xfId="1" applyFont="1" applyFill="1" applyBorder="1">
      <alignment vertical="center"/>
    </xf>
    <xf numFmtId="38" fontId="4" fillId="2" borderId="26" xfId="1" applyFont="1" applyFill="1" applyBorder="1">
      <alignment vertical="center"/>
    </xf>
    <xf numFmtId="38" fontId="4" fillId="2" borderId="30" xfId="1" applyFont="1" applyFill="1" applyBorder="1">
      <alignment vertical="center"/>
    </xf>
    <xf numFmtId="38" fontId="4" fillId="2" borderId="34" xfId="1" applyFont="1" applyFill="1" applyBorder="1">
      <alignment vertical="center"/>
    </xf>
    <xf numFmtId="38" fontId="4" fillId="2" borderId="6" xfId="1" applyFont="1" applyFill="1" applyBorder="1">
      <alignment vertical="center"/>
    </xf>
    <xf numFmtId="38" fontId="3" fillId="2" borderId="11" xfId="1" applyFont="1" applyFill="1" applyBorder="1">
      <alignment vertical="center"/>
    </xf>
    <xf numFmtId="38" fontId="4" fillId="2" borderId="37" xfId="1" applyFont="1" applyFill="1" applyBorder="1" applyAlignment="1">
      <alignment horizontal="center" vertical="center"/>
    </xf>
    <xf numFmtId="38" fontId="4" fillId="2" borderId="35" xfId="1" applyFont="1" applyFill="1" applyBorder="1" applyAlignment="1">
      <alignment horizontal="center" vertical="center"/>
    </xf>
    <xf numFmtId="38" fontId="4" fillId="2" borderId="36" xfId="1" applyFont="1" applyFill="1" applyBorder="1">
      <alignment vertical="center"/>
    </xf>
    <xf numFmtId="0" fontId="4" fillId="2" borderId="33" xfId="0" applyFont="1" applyFill="1" applyBorder="1">
      <alignment vertical="center"/>
    </xf>
    <xf numFmtId="0" fontId="3" fillId="0" borderId="45" xfId="0" applyFont="1" applyBorder="1">
      <alignment vertical="center"/>
    </xf>
    <xf numFmtId="38" fontId="3" fillId="6" borderId="49" xfId="1" applyFont="1" applyFill="1" applyBorder="1">
      <alignment vertical="center"/>
    </xf>
    <xf numFmtId="38" fontId="5" fillId="4" borderId="2" xfId="1" applyFont="1" applyFill="1" applyBorder="1" applyAlignment="1">
      <alignment vertical="center"/>
    </xf>
    <xf numFmtId="38" fontId="5" fillId="4" borderId="3" xfId="1" applyFont="1" applyFill="1" applyBorder="1" applyAlignment="1">
      <alignment vertical="center"/>
    </xf>
    <xf numFmtId="9" fontId="5" fillId="4" borderId="13" xfId="2" applyFont="1" applyFill="1" applyBorder="1">
      <alignment vertical="center"/>
    </xf>
    <xf numFmtId="9" fontId="5" fillId="4" borderId="14" xfId="2" applyFont="1" applyFill="1" applyBorder="1">
      <alignment vertical="center"/>
    </xf>
    <xf numFmtId="9" fontId="5" fillId="4" borderId="15" xfId="2" applyFont="1" applyFill="1" applyBorder="1">
      <alignment vertical="center"/>
    </xf>
    <xf numFmtId="0" fontId="3" fillId="6" borderId="35" xfId="0" applyFont="1" applyFill="1" applyBorder="1">
      <alignment vertical="center"/>
    </xf>
    <xf numFmtId="0" fontId="10" fillId="0" borderId="0" xfId="0" applyFont="1">
      <alignment vertical="center"/>
    </xf>
    <xf numFmtId="38" fontId="10" fillId="2" borderId="41" xfId="1" applyFont="1" applyFill="1" applyBorder="1" applyAlignment="1">
      <alignment vertical="center"/>
    </xf>
    <xf numFmtId="0" fontId="3" fillId="2" borderId="42" xfId="0" applyFont="1" applyFill="1" applyBorder="1">
      <alignment vertical="center"/>
    </xf>
    <xf numFmtId="0" fontId="3" fillId="2" borderId="44" xfId="0" applyFont="1" applyFill="1" applyBorder="1">
      <alignment vertical="center"/>
    </xf>
    <xf numFmtId="38" fontId="4" fillId="2" borderId="4" xfId="1" applyFont="1" applyFill="1" applyBorder="1">
      <alignment vertical="center"/>
    </xf>
    <xf numFmtId="0" fontId="4" fillId="3" borderId="0" xfId="0" applyFont="1" applyFill="1" applyBorder="1" applyAlignment="1">
      <alignment vertical="center"/>
    </xf>
    <xf numFmtId="38" fontId="3" fillId="3" borderId="0" xfId="1" applyFont="1" applyFill="1" applyBorder="1">
      <alignment vertical="center"/>
    </xf>
    <xf numFmtId="38" fontId="3" fillId="3" borderId="7" xfId="1" applyFont="1" applyFill="1" applyBorder="1">
      <alignment vertical="center"/>
    </xf>
    <xf numFmtId="38" fontId="5" fillId="3" borderId="0" xfId="1" applyFont="1" applyFill="1" applyBorder="1">
      <alignment vertical="center"/>
    </xf>
    <xf numFmtId="0" fontId="3" fillId="4" borderId="19" xfId="0" applyFont="1" applyFill="1" applyBorder="1">
      <alignment vertical="center"/>
    </xf>
    <xf numFmtId="0" fontId="3" fillId="4" borderId="21" xfId="0" applyFont="1" applyFill="1" applyBorder="1">
      <alignment vertical="center"/>
    </xf>
    <xf numFmtId="0" fontId="3" fillId="4" borderId="24" xfId="0" applyFont="1" applyFill="1" applyBorder="1">
      <alignment vertical="center"/>
    </xf>
    <xf numFmtId="38" fontId="3" fillId="4" borderId="22" xfId="1" applyFont="1" applyFill="1" applyBorder="1">
      <alignment vertical="center"/>
    </xf>
    <xf numFmtId="38" fontId="3" fillId="4" borderId="7" xfId="1" applyFont="1" applyFill="1" applyBorder="1">
      <alignment vertical="center"/>
    </xf>
    <xf numFmtId="38" fontId="5" fillId="4" borderId="1" xfId="1" applyFont="1" applyFill="1" applyBorder="1">
      <alignment vertical="center"/>
    </xf>
    <xf numFmtId="38" fontId="6" fillId="2" borderId="42" xfId="1" applyFont="1" applyFill="1" applyBorder="1" applyAlignment="1">
      <alignment vertical="center"/>
    </xf>
    <xf numFmtId="0" fontId="3" fillId="2" borderId="45" xfId="0" applyFont="1" applyFill="1" applyBorder="1">
      <alignment vertical="center"/>
    </xf>
    <xf numFmtId="0" fontId="3" fillId="2" borderId="46" xfId="0" applyFont="1" applyFill="1" applyBorder="1">
      <alignment vertical="center"/>
    </xf>
    <xf numFmtId="0" fontId="3" fillId="2" borderId="17" xfId="0" applyFont="1" applyFill="1" applyBorder="1">
      <alignment vertical="center"/>
    </xf>
    <xf numFmtId="0" fontId="3" fillId="2" borderId="9" xfId="0" applyFont="1" applyFill="1" applyBorder="1">
      <alignment vertical="center"/>
    </xf>
    <xf numFmtId="38" fontId="4" fillId="2" borderId="0" xfId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38" fontId="4" fillId="2" borderId="9" xfId="1" applyFont="1" applyFill="1" applyBorder="1" applyAlignment="1">
      <alignment vertical="center"/>
    </xf>
    <xf numFmtId="0" fontId="3" fillId="2" borderId="18" xfId="0" applyFont="1" applyFill="1" applyBorder="1">
      <alignment vertical="center"/>
    </xf>
    <xf numFmtId="0" fontId="3" fillId="2" borderId="47" xfId="0" applyFont="1" applyFill="1" applyBorder="1">
      <alignment vertical="center"/>
    </xf>
    <xf numFmtId="0" fontId="3" fillId="2" borderId="48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7" fillId="2" borderId="45" xfId="0" applyFont="1" applyFill="1" applyBorder="1" applyAlignment="1">
      <alignment vertical="center"/>
    </xf>
    <xf numFmtId="0" fontId="3" fillId="2" borderId="45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8" fontId="4" fillId="2" borderId="0" xfId="1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38" fontId="4" fillId="2" borderId="0" xfId="1" applyFont="1" applyFill="1" applyBorder="1" applyAlignment="1">
      <alignment horizontal="left" vertical="center"/>
    </xf>
    <xf numFmtId="0" fontId="3" fillId="2" borderId="47" xfId="0" applyFont="1" applyFill="1" applyBorder="1" applyAlignment="1">
      <alignment vertical="center"/>
    </xf>
    <xf numFmtId="0" fontId="13" fillId="2" borderId="45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38" fontId="3" fillId="2" borderId="0" xfId="1" applyFont="1" applyFill="1" applyBorder="1">
      <alignment vertical="center"/>
    </xf>
    <xf numFmtId="38" fontId="3" fillId="2" borderId="9" xfId="1" applyFont="1" applyFill="1" applyBorder="1">
      <alignment vertical="center"/>
    </xf>
    <xf numFmtId="38" fontId="4" fillId="2" borderId="52" xfId="1" applyFont="1" applyFill="1" applyBorder="1" applyAlignment="1">
      <alignment horizontal="center" vertical="center"/>
    </xf>
    <xf numFmtId="38" fontId="4" fillId="2" borderId="54" xfId="1" applyFont="1" applyFill="1" applyBorder="1">
      <alignment vertical="center"/>
    </xf>
    <xf numFmtId="176" fontId="4" fillId="2" borderId="9" xfId="1" applyNumberFormat="1" applyFont="1" applyFill="1" applyBorder="1">
      <alignment vertical="center"/>
    </xf>
    <xf numFmtId="0" fontId="4" fillId="2" borderId="9" xfId="0" applyFont="1" applyFill="1" applyBorder="1">
      <alignment vertical="center"/>
    </xf>
    <xf numFmtId="38" fontId="4" fillId="2" borderId="55" xfId="1" applyFont="1" applyFill="1" applyBorder="1">
      <alignment vertical="center"/>
    </xf>
    <xf numFmtId="38" fontId="4" fillId="2" borderId="0" xfId="1" applyFont="1" applyFill="1" applyBorder="1" applyAlignment="1">
      <alignment vertical="center"/>
    </xf>
    <xf numFmtId="38" fontId="4" fillId="2" borderId="9" xfId="1" applyFont="1" applyFill="1" applyBorder="1">
      <alignment vertical="center"/>
    </xf>
    <xf numFmtId="38" fontId="3" fillId="2" borderId="47" xfId="1" applyFont="1" applyFill="1" applyBorder="1">
      <alignment vertical="center"/>
    </xf>
    <xf numFmtId="0" fontId="7" fillId="0" borderId="0" xfId="0" applyFont="1" applyFill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43" xfId="0" applyFont="1" applyFill="1" applyBorder="1">
      <alignment vertical="center"/>
    </xf>
    <xf numFmtId="0" fontId="7" fillId="2" borderId="0" xfId="0" applyFont="1" applyFill="1" applyBorder="1" applyAlignment="1">
      <alignment vertical="center" wrapText="1"/>
    </xf>
    <xf numFmtId="38" fontId="16" fillId="4" borderId="0" xfId="1" applyFont="1" applyFill="1" applyAlignment="1">
      <alignment horizontal="center" vertical="center"/>
    </xf>
    <xf numFmtId="0" fontId="5" fillId="2" borderId="0" xfId="0" applyFont="1" applyFill="1" applyBorder="1">
      <alignment vertical="center"/>
    </xf>
    <xf numFmtId="0" fontId="4" fillId="7" borderId="49" xfId="0" applyFont="1" applyFill="1" applyBorder="1" applyAlignment="1">
      <alignment horizontal="center" vertical="center"/>
    </xf>
    <xf numFmtId="38" fontId="9" fillId="2" borderId="17" xfId="1" applyFont="1" applyFill="1" applyBorder="1" applyAlignment="1">
      <alignment vertical="center"/>
    </xf>
    <xf numFmtId="38" fontId="4" fillId="2" borderId="27" xfId="1" applyFont="1" applyFill="1" applyBorder="1">
      <alignment vertical="center"/>
    </xf>
    <xf numFmtId="0" fontId="4" fillId="2" borderId="0" xfId="0" applyFont="1" applyFill="1" applyBorder="1" applyAlignment="1">
      <alignment horizontal="left" vertical="center"/>
    </xf>
    <xf numFmtId="0" fontId="3" fillId="2" borderId="12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3" fillId="2" borderId="36" xfId="0" applyFont="1" applyFill="1" applyBorder="1">
      <alignment vertical="center"/>
    </xf>
    <xf numFmtId="38" fontId="4" fillId="2" borderId="36" xfId="1" applyFont="1" applyFill="1" applyBorder="1" applyAlignment="1">
      <alignment horizontal="left" vertical="center"/>
    </xf>
    <xf numFmtId="38" fontId="4" fillId="2" borderId="36" xfId="1" applyFont="1" applyFill="1" applyBorder="1" applyAlignment="1">
      <alignment vertical="center"/>
    </xf>
    <xf numFmtId="38" fontId="4" fillId="2" borderId="33" xfId="1" applyFont="1" applyFill="1" applyBorder="1" applyAlignment="1">
      <alignment horizontal="left" vertical="center"/>
    </xf>
    <xf numFmtId="38" fontId="4" fillId="2" borderId="32" xfId="1" applyFont="1" applyFill="1" applyBorder="1" applyAlignment="1">
      <alignment horizontal="left" vertical="center"/>
    </xf>
    <xf numFmtId="0" fontId="3" fillId="2" borderId="53" xfId="0" applyFont="1" applyFill="1" applyBorder="1">
      <alignment vertical="center"/>
    </xf>
    <xf numFmtId="0" fontId="3" fillId="0" borderId="47" xfId="0" applyFont="1" applyBorder="1">
      <alignment vertical="center"/>
    </xf>
    <xf numFmtId="0" fontId="7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38" fontId="16" fillId="4" borderId="0" xfId="1" applyFont="1" applyFill="1" applyAlignment="1">
      <alignment horizontal="right" vertical="center"/>
    </xf>
    <xf numFmtId="38" fontId="18" fillId="4" borderId="0" xfId="1" applyFont="1" applyFill="1" applyAlignment="1">
      <alignment vertical="center"/>
    </xf>
    <xf numFmtId="38" fontId="15" fillId="2" borderId="0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178" fontId="7" fillId="0" borderId="0" xfId="1" applyNumberFormat="1" applyFont="1" applyFill="1" applyAlignment="1">
      <alignment horizontal="left" vertical="center"/>
    </xf>
    <xf numFmtId="177" fontId="7" fillId="0" borderId="0" xfId="1" applyNumberFormat="1" applyFont="1" applyFill="1" applyAlignment="1">
      <alignment horizontal="distributed" vertical="center"/>
    </xf>
    <xf numFmtId="38" fontId="4" fillId="2" borderId="37" xfId="1" applyFont="1" applyFill="1" applyBorder="1" applyAlignment="1">
      <alignment horizontal="center" vertical="center"/>
    </xf>
    <xf numFmtId="38" fontId="4" fillId="2" borderId="38" xfId="1" applyFont="1" applyFill="1" applyBorder="1" applyAlignment="1">
      <alignment horizontal="center" vertical="center"/>
    </xf>
    <xf numFmtId="38" fontId="4" fillId="2" borderId="50" xfId="1" applyFont="1" applyFill="1" applyBorder="1" applyAlignment="1">
      <alignment horizontal="center" vertical="center"/>
    </xf>
    <xf numFmtId="38" fontId="4" fillId="2" borderId="51" xfId="1" applyFont="1" applyFill="1" applyBorder="1" applyAlignment="1">
      <alignment horizontal="center" vertical="center"/>
    </xf>
    <xf numFmtId="38" fontId="17" fillId="2" borderId="39" xfId="1" applyFont="1" applyFill="1" applyBorder="1" applyAlignment="1">
      <alignment horizontal="right" vertical="center"/>
    </xf>
    <xf numFmtId="38" fontId="17" fillId="2" borderId="40" xfId="1" applyFont="1" applyFill="1" applyBorder="1" applyAlignment="1">
      <alignment horizontal="right" vertical="center"/>
    </xf>
    <xf numFmtId="38" fontId="17" fillId="2" borderId="41" xfId="1" applyFont="1" applyFill="1" applyBorder="1" applyAlignment="1">
      <alignment horizontal="right" vertical="center"/>
    </xf>
    <xf numFmtId="38" fontId="17" fillId="2" borderId="42" xfId="1" applyFont="1" applyFill="1" applyBorder="1" applyAlignment="1">
      <alignment horizontal="right" vertical="center"/>
    </xf>
    <xf numFmtId="38" fontId="15" fillId="4" borderId="39" xfId="1" applyFont="1" applyFill="1" applyBorder="1" applyAlignment="1">
      <alignment horizontal="center"/>
    </xf>
    <xf numFmtId="38" fontId="15" fillId="4" borderId="40" xfId="1" applyFont="1" applyFill="1" applyBorder="1" applyAlignment="1">
      <alignment horizontal="center"/>
    </xf>
    <xf numFmtId="38" fontId="15" fillId="4" borderId="43" xfId="1" applyFont="1" applyFill="1" applyBorder="1" applyAlignment="1">
      <alignment horizontal="center"/>
    </xf>
    <xf numFmtId="38" fontId="15" fillId="4" borderId="44" xfId="1" applyFont="1" applyFill="1" applyBorder="1" applyAlignment="1">
      <alignment horizontal="center"/>
    </xf>
    <xf numFmtId="38" fontId="9" fillId="2" borderId="0" xfId="1" applyFont="1" applyFill="1" applyBorder="1" applyAlignment="1">
      <alignment horizontal="right" vertical="center"/>
    </xf>
    <xf numFmtId="38" fontId="8" fillId="4" borderId="0" xfId="1" applyFont="1" applyFill="1" applyAlignment="1">
      <alignment horizontal="right" vertical="center"/>
    </xf>
    <xf numFmtId="38" fontId="8" fillId="4" borderId="0" xfId="1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38" fontId="7" fillId="0" borderId="0" xfId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38" fontId="9" fillId="2" borderId="0" xfId="1" applyFont="1" applyFill="1" applyBorder="1" applyAlignment="1">
      <alignment horizontal="left" vertical="center"/>
    </xf>
    <xf numFmtId="38" fontId="9" fillId="2" borderId="7" xfId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38" fontId="4" fillId="2" borderId="0" xfId="1" applyFont="1" applyFill="1" applyBorder="1" applyAlignment="1">
      <alignment horizontal="right" vertical="center"/>
    </xf>
    <xf numFmtId="38" fontId="7" fillId="0" borderId="0" xfId="1" applyFont="1" applyAlignment="1">
      <alignment horizontal="left" vertical="center"/>
    </xf>
    <xf numFmtId="38" fontId="4" fillId="2" borderId="0" xfId="1" applyFont="1" applyFill="1" applyBorder="1" applyAlignment="1">
      <alignment horizontal="left" vertical="center"/>
    </xf>
    <xf numFmtId="38" fontId="4" fillId="2" borderId="9" xfId="1" applyFont="1" applyFill="1" applyBorder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BBC5D3"/>
      <color rgb="FFB9C3D1"/>
      <color rgb="FFE6E9EE"/>
      <color rgb="FFC0C9D6"/>
      <color rgb="FFCFD5DF"/>
      <color rgb="FFA9B5C7"/>
      <color rgb="FFC3CCD7"/>
      <color rgb="FFCCECFF"/>
      <color rgb="FFFEDAFA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355533</xdr:colOff>
      <xdr:row>11</xdr:row>
      <xdr:rowOff>173184</xdr:rowOff>
    </xdr:from>
    <xdr:to>
      <xdr:col>9</xdr:col>
      <xdr:colOff>1240797</xdr:colOff>
      <xdr:row>15</xdr:row>
      <xdr:rowOff>16302</xdr:rowOff>
    </xdr:to>
    <xdr:sp macro="" textlink="">
      <xdr:nvSpPr>
        <xdr:cNvPr id="2" name="ストライプ矢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2426306" y="3429002"/>
          <a:ext cx="885264" cy="1020755"/>
        </a:xfrm>
        <a:prstGeom prst="stripedRightArrow">
          <a:avLst>
            <a:gd name="adj1" fmla="val 63746"/>
            <a:gd name="adj2" fmla="val 60901"/>
          </a:avLst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470647</xdr:colOff>
      <xdr:row>11</xdr:row>
      <xdr:rowOff>190500</xdr:rowOff>
    </xdr:from>
    <xdr:to>
      <xdr:col>7</xdr:col>
      <xdr:colOff>1120587</xdr:colOff>
      <xdr:row>15</xdr:row>
      <xdr:rowOff>33618</xdr:rowOff>
    </xdr:to>
    <xdr:sp macro="" textlink="">
      <xdr:nvSpPr>
        <xdr:cNvPr id="3" name="ストライプ矢印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956672" y="3362325"/>
          <a:ext cx="649940" cy="986118"/>
        </a:xfrm>
        <a:prstGeom prst="stripedRightArrow">
          <a:avLst>
            <a:gd name="adj1" fmla="val 59302"/>
            <a:gd name="adj2" fmla="val 63433"/>
          </a:avLst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1199031</xdr:colOff>
      <xdr:row>17</xdr:row>
      <xdr:rowOff>280150</xdr:rowOff>
    </xdr:from>
    <xdr:to>
      <xdr:col>9</xdr:col>
      <xdr:colOff>1</xdr:colOff>
      <xdr:row>21</xdr:row>
      <xdr:rowOff>112059</xdr:rowOff>
    </xdr:to>
    <xdr:cxnSp macro="">
      <xdr:nvCxnSpPr>
        <xdr:cNvPr id="4" name="カギ線コネクタ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 rot="5400000">
          <a:off x="4707874" y="5486682"/>
          <a:ext cx="974909" cy="334495"/>
        </a:xfrm>
        <a:prstGeom prst="bentConnector3">
          <a:avLst>
            <a:gd name="adj1" fmla="val 36517"/>
          </a:avLst>
        </a:prstGeom>
        <a:ln w="76200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272143</xdr:colOff>
      <xdr:row>35</xdr:row>
      <xdr:rowOff>12875</xdr:rowOff>
    </xdr:from>
    <xdr:to>
      <xdr:col>10</xdr:col>
      <xdr:colOff>1255057</xdr:colOff>
      <xdr:row>39</xdr:row>
      <xdr:rowOff>246529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 rot="10800000">
          <a:off x="2857500" y="11007446"/>
          <a:ext cx="12753093" cy="1403869"/>
        </a:xfrm>
        <a:prstGeom prst="triangle">
          <a:avLst>
            <a:gd name="adj" fmla="val 49004"/>
          </a:avLst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1294789</xdr:colOff>
      <xdr:row>30</xdr:row>
      <xdr:rowOff>442122</xdr:rowOff>
    </xdr:from>
    <xdr:to>
      <xdr:col>9</xdr:col>
      <xdr:colOff>1530113</xdr:colOff>
      <xdr:row>30</xdr:row>
      <xdr:rowOff>442122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12084016" y="10019077"/>
          <a:ext cx="1949824" cy="0"/>
        </a:xfrm>
        <a:prstGeom prst="line">
          <a:avLst/>
        </a:prstGeom>
        <a:ln w="28575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739588</xdr:colOff>
      <xdr:row>17</xdr:row>
      <xdr:rowOff>280148</xdr:rowOff>
    </xdr:from>
    <xdr:to>
      <xdr:col>2</xdr:col>
      <xdr:colOff>739588</xdr:colOff>
      <xdr:row>22</xdr:row>
      <xdr:rowOff>358588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14112688" y="5166473"/>
          <a:ext cx="0" cy="1507190"/>
        </a:xfrm>
        <a:prstGeom prst="straightConnector1">
          <a:avLst/>
        </a:prstGeom>
        <a:ln w="57150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35655</xdr:colOff>
      <xdr:row>35</xdr:row>
      <xdr:rowOff>221139</xdr:rowOff>
    </xdr:from>
    <xdr:ext cx="2646878" cy="69249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8199941" y="11215710"/>
          <a:ext cx="2646878" cy="692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 b="1">
              <a:latin typeface="メイリオ" panose="020B0604030504040204" pitchFamily="50" charset="-128"/>
              <a:ea typeface="メイリオ" panose="020B0604030504040204" pitchFamily="50" charset="-128"/>
            </a:rPr>
            <a:t>仕訳に起こすと</a:t>
          </a:r>
          <a:r>
            <a:rPr kumimoji="1" lang="en-US" altLang="ja-JP" sz="2400" b="1">
              <a:latin typeface="メイリオ" panose="020B0604030504040204" pitchFamily="50" charset="-128"/>
              <a:ea typeface="メイリオ" panose="020B0604030504040204" pitchFamily="50" charset="-128"/>
            </a:rPr>
            <a:t>…</a:t>
          </a:r>
          <a:endParaRPr kumimoji="1" lang="ja-JP" altLang="en-US" sz="24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xdr:twoCellAnchor>
    <xdr:from>
      <xdr:col>7</xdr:col>
      <xdr:colOff>206434</xdr:colOff>
      <xdr:row>45</xdr:row>
      <xdr:rowOff>20375</xdr:rowOff>
    </xdr:from>
    <xdr:to>
      <xdr:col>9</xdr:col>
      <xdr:colOff>19136</xdr:colOff>
      <xdr:row>47</xdr:row>
      <xdr:rowOff>157902</xdr:rowOff>
    </xdr:to>
    <xdr:sp macro="" textlink="">
      <xdr:nvSpPr>
        <xdr:cNvPr id="9" name="線吹き出し 2 (枠付き)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9704220" y="14049339"/>
          <a:ext cx="2983166" cy="709027"/>
        </a:xfrm>
        <a:prstGeom prst="borderCallout2">
          <a:avLst>
            <a:gd name="adj1" fmla="val 50825"/>
            <a:gd name="adj2" fmla="val -1668"/>
            <a:gd name="adj3" fmla="val 50825"/>
            <a:gd name="adj4" fmla="val -9530"/>
            <a:gd name="adj5" fmla="val -4692"/>
            <a:gd name="adj6" fmla="val -12754"/>
          </a:avLst>
        </a:prstGeom>
        <a:ln w="19050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0" bIns="0" rtlCol="0" anchor="t" anchorCtr="0"/>
        <a:lstStyle/>
        <a:p>
          <a:pPr algn="l"/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借方に計上することで</a:t>
          </a:r>
          <a:endParaRPr kumimoji="1" lang="en-US" altLang="ja-JP" sz="12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資本金・利益積立金を減少させます</a:t>
          </a:r>
        </a:p>
      </xdr:txBody>
    </xdr:sp>
    <xdr:clientData/>
  </xdr:twoCellAnchor>
  <xdr:twoCellAnchor>
    <xdr:from>
      <xdr:col>9</xdr:col>
      <xdr:colOff>121227</xdr:colOff>
      <xdr:row>73</xdr:row>
      <xdr:rowOff>294407</xdr:rowOff>
    </xdr:from>
    <xdr:to>
      <xdr:col>9</xdr:col>
      <xdr:colOff>1073727</xdr:colOff>
      <xdr:row>76</xdr:row>
      <xdr:rowOff>138544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12278591" y="22877316"/>
          <a:ext cx="952500" cy="727364"/>
        </a:xfrm>
        <a:prstGeom prst="right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83"/>
  <sheetViews>
    <sheetView tabSelected="1" showWhiteSpace="0" zoomScale="55" zoomScaleNormal="55" workbookViewId="0"/>
  </sheetViews>
  <sheetFormatPr defaultColWidth="20.125" defaultRowHeight="22.5" customHeight="1" x14ac:dyDescent="0.15"/>
  <cols>
    <col min="1" max="1" width="15" style="4" customWidth="1"/>
    <col min="2" max="2" width="20" style="4" customWidth="1"/>
    <col min="3" max="3" width="17.625" style="4" customWidth="1"/>
    <col min="4" max="4" width="23.875" style="4" customWidth="1"/>
    <col min="5" max="5" width="17.75" style="4" customWidth="1"/>
    <col min="6" max="6" width="17.25" style="4" customWidth="1"/>
    <col min="7" max="7" width="20.625" style="4" customWidth="1"/>
    <col min="8" max="8" width="19.125" style="4" customWidth="1"/>
    <col min="9" max="9" width="22.375" style="4" customWidth="1"/>
    <col min="10" max="10" width="19.125" style="4" customWidth="1"/>
    <col min="11" max="11" width="21.125" style="4" customWidth="1"/>
    <col min="12" max="12" width="21.625" style="4" customWidth="1"/>
    <col min="13" max="13" width="20.125" style="4"/>
    <col min="14" max="14" width="8.625" style="4" customWidth="1"/>
    <col min="15" max="16384" width="20.125" style="4"/>
  </cols>
  <sheetData>
    <row r="3" spans="1:16" ht="22.5" customHeight="1" x14ac:dyDescent="0.15">
      <c r="A3" s="162" t="s">
        <v>34</v>
      </c>
      <c r="B3" s="162"/>
      <c r="C3" s="162"/>
      <c r="D3" s="162"/>
      <c r="E3" s="162"/>
      <c r="F3" s="162"/>
      <c r="G3" s="162"/>
    </row>
    <row r="4" spans="1:16" ht="22.5" customHeight="1" x14ac:dyDescent="0.15">
      <c r="A4" s="162"/>
      <c r="B4" s="162"/>
      <c r="C4" s="162"/>
      <c r="D4" s="162"/>
      <c r="E4" s="162"/>
      <c r="F4" s="162"/>
      <c r="G4" s="162"/>
    </row>
    <row r="5" spans="1:16" ht="22.5" customHeight="1" x14ac:dyDescent="0.15">
      <c r="A5" s="162"/>
      <c r="B5" s="162"/>
      <c r="C5" s="162"/>
      <c r="D5" s="162"/>
      <c r="E5" s="162"/>
      <c r="F5" s="162"/>
      <c r="G5" s="162"/>
    </row>
    <row r="7" spans="1:16" ht="22.5" customHeight="1" x14ac:dyDescent="0.15">
      <c r="B7" s="68"/>
      <c r="C7" s="5" t="s">
        <v>27</v>
      </c>
    </row>
    <row r="10" spans="1:16" ht="21.75" customHeight="1" x14ac:dyDescent="0.15">
      <c r="B10" s="7"/>
      <c r="D10" s="7"/>
      <c r="F10" s="7"/>
      <c r="H10" s="7"/>
      <c r="J10" s="7"/>
    </row>
    <row r="11" spans="1:16" ht="25.5" customHeight="1" x14ac:dyDescent="0.15">
      <c r="A11" s="74" t="s">
        <v>23</v>
      </c>
      <c r="B11" s="37">
        <v>100000000</v>
      </c>
      <c r="C11" s="38" t="s">
        <v>24</v>
      </c>
      <c r="D11" s="62">
        <v>70000000</v>
      </c>
      <c r="F11" s="15"/>
      <c r="G11" s="35" t="s">
        <v>30</v>
      </c>
      <c r="H11" s="30"/>
      <c r="I11" s="35" t="s">
        <v>29</v>
      </c>
      <c r="J11" s="30"/>
      <c r="K11" s="35" t="s">
        <v>31</v>
      </c>
      <c r="L11" s="122" t="s">
        <v>32</v>
      </c>
      <c r="M11" s="36"/>
    </row>
    <row r="12" spans="1:16" ht="22.5" customHeight="1" x14ac:dyDescent="0.15">
      <c r="A12" s="74"/>
      <c r="B12" s="75"/>
      <c r="C12" s="14"/>
      <c r="D12" s="16"/>
      <c r="F12" s="23" t="s">
        <v>46</v>
      </c>
      <c r="G12" s="8">
        <v>10000</v>
      </c>
      <c r="H12" s="23"/>
      <c r="I12" s="8">
        <v>7500</v>
      </c>
      <c r="J12" s="23"/>
      <c r="K12" s="63">
        <f>G12-I12</f>
        <v>2500</v>
      </c>
      <c r="L12" s="65">
        <f>K12/K17</f>
        <v>0.5</v>
      </c>
      <c r="P12" s="7"/>
    </row>
    <row r="13" spans="1:16" ht="22.5" customHeight="1" thickBot="1" x14ac:dyDescent="0.2">
      <c r="A13" s="22"/>
      <c r="B13" s="75"/>
      <c r="C13" s="14"/>
      <c r="D13" s="17"/>
      <c r="F13" s="23" t="s">
        <v>47</v>
      </c>
      <c r="G13" s="8">
        <v>10000</v>
      </c>
      <c r="H13" s="23"/>
      <c r="I13" s="8">
        <v>7500</v>
      </c>
      <c r="J13" s="23"/>
      <c r="K13" s="63">
        <f>G13-I13</f>
        <v>2500</v>
      </c>
      <c r="L13" s="66">
        <f>K13/K17</f>
        <v>0.5</v>
      </c>
      <c r="P13" s="7"/>
    </row>
    <row r="14" spans="1:16" ht="22.5" customHeight="1" thickTop="1" x14ac:dyDescent="0.15">
      <c r="A14" s="22"/>
      <c r="B14" s="75"/>
      <c r="C14" s="78" t="s">
        <v>0</v>
      </c>
      <c r="D14" s="40">
        <v>20000000</v>
      </c>
      <c r="F14" s="23" t="s">
        <v>48</v>
      </c>
      <c r="G14" s="8">
        <v>0</v>
      </c>
      <c r="H14" s="23"/>
      <c r="I14" s="8">
        <v>0</v>
      </c>
      <c r="J14" s="23"/>
      <c r="K14" s="63">
        <f>G14-I14</f>
        <v>0</v>
      </c>
      <c r="L14" s="66">
        <f>K14/K17</f>
        <v>0</v>
      </c>
      <c r="P14" s="7"/>
    </row>
    <row r="15" spans="1:16" ht="22.5" customHeight="1" x14ac:dyDescent="0.15">
      <c r="A15" s="22"/>
      <c r="B15" s="75"/>
      <c r="C15" s="79"/>
      <c r="D15" s="81"/>
      <c r="F15" s="23" t="s">
        <v>49</v>
      </c>
      <c r="G15" s="8">
        <v>0</v>
      </c>
      <c r="H15" s="23"/>
      <c r="I15" s="8">
        <v>0</v>
      </c>
      <c r="J15" s="23"/>
      <c r="K15" s="63">
        <f>G15-I15</f>
        <v>0</v>
      </c>
      <c r="L15" s="66">
        <f>K15/K17</f>
        <v>0</v>
      </c>
      <c r="P15" s="7"/>
    </row>
    <row r="16" spans="1:16" ht="22.5" customHeight="1" x14ac:dyDescent="0.15">
      <c r="A16" s="22"/>
      <c r="B16" s="75"/>
      <c r="C16" s="79" t="s">
        <v>1</v>
      </c>
      <c r="D16" s="41">
        <v>5000000</v>
      </c>
      <c r="F16" s="23" t="s">
        <v>50</v>
      </c>
      <c r="G16" s="9">
        <v>0</v>
      </c>
      <c r="H16" s="23"/>
      <c r="I16" s="9">
        <v>0</v>
      </c>
      <c r="J16" s="23"/>
      <c r="K16" s="64">
        <f>G16-I16</f>
        <v>0</v>
      </c>
      <c r="L16" s="67">
        <f>K16/K17</f>
        <v>0</v>
      </c>
      <c r="P16" s="7"/>
    </row>
    <row r="17" spans="1:16" ht="22.5" customHeight="1" thickBot="1" x14ac:dyDescent="0.2">
      <c r="A17" s="22"/>
      <c r="B17" s="75"/>
      <c r="C17" s="79"/>
      <c r="D17" s="81"/>
      <c r="F17" s="15"/>
      <c r="G17" s="24">
        <f>SUM(G12:G16)</f>
        <v>20000</v>
      </c>
      <c r="H17" s="15"/>
      <c r="I17" s="24">
        <f>SUM(I12:I16)</f>
        <v>15000</v>
      </c>
      <c r="J17" s="15"/>
      <c r="K17" s="25">
        <f>SUM(K12:K16)</f>
        <v>5000</v>
      </c>
      <c r="L17" s="31">
        <f>SUM(L12:L16)</f>
        <v>1</v>
      </c>
      <c r="P17" s="7"/>
    </row>
    <row r="18" spans="1:16" ht="22.5" customHeight="1" thickTop="1" thickBot="1" x14ac:dyDescent="0.2">
      <c r="A18" s="22"/>
      <c r="B18" s="75"/>
      <c r="C18" s="80" t="s">
        <v>4</v>
      </c>
      <c r="D18" s="42">
        <v>5000000</v>
      </c>
      <c r="F18" s="15"/>
      <c r="G18" s="32">
        <f>D14/G17</f>
        <v>1000</v>
      </c>
      <c r="H18" s="33" t="s">
        <v>28</v>
      </c>
      <c r="I18" s="34"/>
      <c r="J18" s="15"/>
      <c r="K18" s="34"/>
      <c r="L18" s="15"/>
      <c r="P18" s="7"/>
    </row>
    <row r="19" spans="1:16" ht="22.5" customHeight="1" thickTop="1" x14ac:dyDescent="0.15">
      <c r="A19" s="22"/>
      <c r="B19" s="76"/>
      <c r="C19" s="15"/>
      <c r="D19" s="82"/>
      <c r="P19" s="7"/>
    </row>
    <row r="20" spans="1:16" ht="28.5" customHeight="1" thickBot="1" x14ac:dyDescent="0.2">
      <c r="A20" s="22"/>
      <c r="B20" s="77">
        <f>SUM(B11:B19)</f>
        <v>100000000</v>
      </c>
      <c r="C20" s="15"/>
      <c r="D20" s="83">
        <f>SUM(D11:D19)</f>
        <v>100000000</v>
      </c>
      <c r="P20" s="7"/>
    </row>
    <row r="21" spans="1:16" ht="22.5" customHeight="1" thickTop="1" x14ac:dyDescent="0.15">
      <c r="A21" s="12"/>
      <c r="B21" s="39"/>
      <c r="C21" s="12"/>
      <c r="D21" s="12"/>
      <c r="P21" s="7"/>
    </row>
    <row r="23" spans="1:16" ht="33" x14ac:dyDescent="0.15">
      <c r="F23" s="11"/>
      <c r="G23" s="116">
        <f>+G18</f>
        <v>1000</v>
      </c>
      <c r="H23" s="143">
        <f>+I17</f>
        <v>15000</v>
      </c>
      <c r="I23" s="143"/>
      <c r="J23" s="142">
        <f>G18*I17</f>
        <v>15000000</v>
      </c>
      <c r="K23" s="142"/>
      <c r="L23" s="142"/>
    </row>
    <row r="24" spans="1:16" ht="22.5" customHeight="1" x14ac:dyDescent="0.15">
      <c r="C24" s="30" t="s">
        <v>25</v>
      </c>
      <c r="F24" s="11"/>
      <c r="G24" s="11"/>
      <c r="H24" s="11"/>
      <c r="I24" s="169" t="s">
        <v>33</v>
      </c>
      <c r="J24" s="164">
        <f>+J23</f>
        <v>15000000</v>
      </c>
      <c r="K24" s="164"/>
      <c r="L24" s="141" t="s">
        <v>36</v>
      </c>
    </row>
    <row r="25" spans="1:16" ht="33" customHeight="1" x14ac:dyDescent="0.15">
      <c r="C25" s="163">
        <f>+D14+D16+D18</f>
        <v>30000000</v>
      </c>
      <c r="D25" s="163"/>
      <c r="E25" s="18" t="s">
        <v>35</v>
      </c>
      <c r="F25" s="11"/>
      <c r="G25" s="11"/>
      <c r="H25" s="11"/>
      <c r="I25" s="169"/>
      <c r="J25" s="164"/>
      <c r="K25" s="164"/>
      <c r="L25" s="141"/>
    </row>
    <row r="27" spans="1:16" ht="22.5" customHeight="1" x14ac:dyDescent="0.15">
      <c r="A27" s="7"/>
      <c r="B27" s="7"/>
      <c r="I27" s="7"/>
    </row>
    <row r="28" spans="1:16" ht="22.5" customHeight="1" x14ac:dyDescent="0.15">
      <c r="A28" s="7"/>
      <c r="C28" s="20"/>
      <c r="D28" s="20"/>
      <c r="I28" s="7"/>
    </row>
    <row r="29" spans="1:16" ht="33" x14ac:dyDescent="0.15">
      <c r="A29" s="7"/>
      <c r="B29" s="20"/>
      <c r="D29" s="161" t="s">
        <v>39</v>
      </c>
      <c r="E29" s="161"/>
      <c r="F29" s="161"/>
      <c r="G29" s="19" t="s">
        <v>52</v>
      </c>
      <c r="H29" s="21" t="s">
        <v>0</v>
      </c>
      <c r="I29" s="171" t="s">
        <v>37</v>
      </c>
      <c r="J29" s="171"/>
    </row>
    <row r="30" spans="1:16" ht="22.5" customHeight="1" x14ac:dyDescent="0.15">
      <c r="A30" s="7"/>
      <c r="B30" s="7"/>
      <c r="D30" s="10"/>
      <c r="E30" s="10"/>
      <c r="F30" s="10"/>
      <c r="G30" s="10"/>
      <c r="H30" s="10"/>
      <c r="I30" s="10"/>
      <c r="J30" s="10"/>
    </row>
    <row r="31" spans="1:16" ht="43.5" x14ac:dyDescent="0.15">
      <c r="A31" s="7"/>
      <c r="B31" s="7"/>
      <c r="D31" s="138">
        <f>+J24</f>
        <v>15000000</v>
      </c>
      <c r="E31" s="137" t="s">
        <v>3</v>
      </c>
      <c r="F31" s="157">
        <f>+D14</f>
        <v>20000000</v>
      </c>
      <c r="G31" s="157"/>
      <c r="H31" s="120" t="s">
        <v>56</v>
      </c>
      <c r="I31" s="158">
        <f>+J24</f>
        <v>15000000</v>
      </c>
      <c r="J31" s="158"/>
    </row>
    <row r="32" spans="1:16" ht="38.25" x14ac:dyDescent="0.15">
      <c r="A32" s="7"/>
      <c r="B32" s="7"/>
      <c r="D32" s="29"/>
      <c r="E32" s="28"/>
      <c r="F32" s="29"/>
      <c r="G32" s="29"/>
      <c r="H32" s="28"/>
      <c r="I32" s="158">
        <f>+C25</f>
        <v>30000000</v>
      </c>
      <c r="J32" s="158"/>
    </row>
    <row r="33" spans="1:14" ht="22.5" customHeight="1" thickBot="1" x14ac:dyDescent="0.2">
      <c r="A33" s="7"/>
      <c r="B33" s="7"/>
      <c r="D33" s="10"/>
      <c r="E33" s="10"/>
      <c r="F33" s="26"/>
      <c r="G33" s="10"/>
      <c r="H33" s="10"/>
      <c r="I33" s="10"/>
      <c r="J33" s="10"/>
    </row>
    <row r="34" spans="1:14" ht="22.5" customHeight="1" thickTop="1" x14ac:dyDescent="0.15">
      <c r="D34" s="10"/>
      <c r="E34" s="10"/>
      <c r="F34" s="26"/>
      <c r="G34" s="10"/>
      <c r="H34" s="10"/>
      <c r="I34" s="152">
        <f>J24-D14*(J24/C25)</f>
        <v>5000000</v>
      </c>
      <c r="J34" s="153"/>
    </row>
    <row r="35" spans="1:14" ht="22.5" customHeight="1" thickBot="1" x14ac:dyDescent="0.2">
      <c r="D35" s="10"/>
      <c r="E35" s="10"/>
      <c r="F35" s="10"/>
      <c r="G35" s="10"/>
      <c r="H35" s="27" t="s">
        <v>38</v>
      </c>
      <c r="I35" s="154"/>
      <c r="J35" s="155"/>
      <c r="K35" s="69" t="s">
        <v>26</v>
      </c>
    </row>
    <row r="36" spans="1:14" ht="22.5" customHeight="1" thickTop="1" x14ac:dyDescent="0.15"/>
    <row r="38" spans="1:14" ht="23.25" customHeight="1" x14ac:dyDescent="0.15">
      <c r="B38" s="3"/>
    </row>
    <row r="39" spans="1:14" ht="23.25" customHeight="1" x14ac:dyDescent="0.15"/>
    <row r="40" spans="1:14" ht="23.25" customHeight="1" x14ac:dyDescent="0.15"/>
    <row r="41" spans="1:14" ht="22.5" customHeight="1" thickBot="1" x14ac:dyDescent="0.2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</row>
    <row r="42" spans="1:14" ht="33" x14ac:dyDescent="0.15">
      <c r="A42" s="135" t="s">
        <v>18</v>
      </c>
      <c r="B42" s="6"/>
      <c r="C42" s="96"/>
      <c r="D42" s="85"/>
      <c r="E42" s="85"/>
      <c r="F42" s="86"/>
      <c r="G42" s="96" t="s">
        <v>19</v>
      </c>
      <c r="H42" s="85"/>
      <c r="I42" s="96"/>
      <c r="J42" s="85"/>
      <c r="K42" s="85"/>
      <c r="L42" s="86"/>
    </row>
    <row r="43" spans="1:14" ht="22.5" customHeight="1" x14ac:dyDescent="0.15">
      <c r="A43" s="87"/>
      <c r="B43" s="13"/>
      <c r="C43" s="13"/>
      <c r="D43" s="13"/>
      <c r="E43" s="13"/>
      <c r="F43" s="88"/>
      <c r="G43" s="13"/>
      <c r="H43" s="13"/>
      <c r="I43" s="13"/>
      <c r="J43" s="13"/>
      <c r="K43" s="13"/>
      <c r="L43" s="88"/>
    </row>
    <row r="44" spans="1:14" ht="22.5" customHeight="1" x14ac:dyDescent="0.15">
      <c r="A44" s="136" t="s">
        <v>57</v>
      </c>
      <c r="B44" s="99">
        <f>+J24</f>
        <v>15000000</v>
      </c>
      <c r="C44" s="6"/>
      <c r="D44" s="125" t="s">
        <v>41</v>
      </c>
      <c r="E44" s="172">
        <f>+B44-E45</f>
        <v>13979000</v>
      </c>
      <c r="F44" s="173"/>
      <c r="G44" s="159" t="s">
        <v>43</v>
      </c>
      <c r="H44" s="160"/>
      <c r="I44" s="89">
        <f>J24-I34</f>
        <v>10000000</v>
      </c>
      <c r="J44" s="6"/>
      <c r="K44" s="90" t="s">
        <v>41</v>
      </c>
      <c r="L44" s="91">
        <f>+J24-L45</f>
        <v>13979000</v>
      </c>
      <c r="N44" s="2"/>
    </row>
    <row r="45" spans="1:14" ht="22.5" customHeight="1" x14ac:dyDescent="0.15">
      <c r="A45" s="87"/>
      <c r="B45" s="121"/>
      <c r="C45" s="100"/>
      <c r="D45" s="125" t="s">
        <v>42</v>
      </c>
      <c r="E45" s="172">
        <f>I34*0.2042</f>
        <v>1021000</v>
      </c>
      <c r="F45" s="173"/>
      <c r="G45" s="159" t="s">
        <v>44</v>
      </c>
      <c r="H45" s="160"/>
      <c r="I45" s="89">
        <f>+I34</f>
        <v>5000000</v>
      </c>
      <c r="J45" s="6"/>
      <c r="K45" s="90" t="s">
        <v>42</v>
      </c>
      <c r="L45" s="91">
        <f>I45*20.42%</f>
        <v>1021000.0000000001</v>
      </c>
      <c r="N45" s="2"/>
    </row>
    <row r="46" spans="1:14" ht="22.5" customHeight="1" thickBot="1" x14ac:dyDescent="0.2">
      <c r="A46" s="92"/>
      <c r="B46" s="93"/>
      <c r="C46" s="93"/>
      <c r="D46" s="93"/>
      <c r="E46" s="93"/>
      <c r="F46" s="94"/>
      <c r="G46" s="93"/>
      <c r="H46" s="93"/>
      <c r="I46" s="93"/>
      <c r="J46" s="93"/>
      <c r="K46" s="93"/>
      <c r="L46" s="94"/>
    </row>
    <row r="47" spans="1:14" ht="22.5" customHeight="1" x14ac:dyDescent="0.15">
      <c r="A47" s="61"/>
    </row>
    <row r="48" spans="1:14" ht="27" customHeight="1" thickBot="1" x14ac:dyDescent="0.2">
      <c r="A48" s="134"/>
    </row>
    <row r="49" spans="1:13" ht="33" x14ac:dyDescent="0.15">
      <c r="A49" s="95"/>
      <c r="B49" s="85"/>
      <c r="C49" s="96" t="s">
        <v>45</v>
      </c>
      <c r="D49" s="85"/>
      <c r="E49" s="85"/>
      <c r="F49" s="85"/>
      <c r="G49" s="85"/>
      <c r="H49" s="97"/>
      <c r="I49" s="97"/>
      <c r="J49" s="85"/>
      <c r="K49" s="85"/>
      <c r="L49" s="86"/>
    </row>
    <row r="50" spans="1:13" ht="22.5" customHeight="1" x14ac:dyDescent="0.15">
      <c r="A50" s="87"/>
      <c r="B50" s="13"/>
      <c r="C50" s="13"/>
      <c r="D50" s="13"/>
      <c r="E50" s="13"/>
      <c r="F50" s="13"/>
      <c r="G50" s="13"/>
      <c r="H50" s="98"/>
      <c r="I50" s="98"/>
      <c r="J50" s="13"/>
      <c r="K50" s="13"/>
      <c r="L50" s="88"/>
    </row>
    <row r="51" spans="1:13" ht="22.5" customHeight="1" x14ac:dyDescent="0.15">
      <c r="A51" s="87"/>
      <c r="B51" s="13"/>
      <c r="C51" s="160" t="str">
        <f>+G44</f>
        <v>（　資本金等の額　）</v>
      </c>
      <c r="D51" s="160"/>
      <c r="E51" s="170">
        <f>+I44</f>
        <v>10000000</v>
      </c>
      <c r="F51" s="170"/>
      <c r="G51" s="100"/>
      <c r="H51" s="101" t="s">
        <v>40</v>
      </c>
      <c r="I51" s="100"/>
      <c r="J51" s="102">
        <f>+B44</f>
        <v>15000000</v>
      </c>
      <c r="K51" s="13"/>
      <c r="L51" s="88"/>
    </row>
    <row r="52" spans="1:13" ht="22.5" customHeight="1" x14ac:dyDescent="0.15">
      <c r="A52" s="87"/>
      <c r="B52" s="13"/>
      <c r="C52" s="160" t="str">
        <f>+G45</f>
        <v>（　  利益剰余金 　）</v>
      </c>
      <c r="D52" s="160"/>
      <c r="E52" s="170">
        <f>+I45</f>
        <v>5000000</v>
      </c>
      <c r="F52" s="170"/>
      <c r="G52" s="100"/>
      <c r="H52" s="100"/>
      <c r="I52" s="100"/>
      <c r="J52" s="100"/>
      <c r="K52" s="13"/>
      <c r="L52" s="88"/>
    </row>
    <row r="53" spans="1:13" ht="22.5" customHeight="1" thickBot="1" x14ac:dyDescent="0.2">
      <c r="A53" s="92"/>
      <c r="B53" s="93"/>
      <c r="C53" s="93"/>
      <c r="D53" s="103"/>
      <c r="E53" s="93"/>
      <c r="F53" s="93"/>
      <c r="G53" s="93"/>
      <c r="H53" s="93"/>
      <c r="I53" s="93"/>
      <c r="J53" s="93"/>
      <c r="K53" s="93"/>
      <c r="L53" s="94"/>
    </row>
    <row r="54" spans="1:13" ht="27" customHeight="1" x14ac:dyDescent="0.15">
      <c r="A54" s="61"/>
    </row>
    <row r="55" spans="1:13" ht="22.5" customHeight="1" thickBot="1" x14ac:dyDescent="0.2">
      <c r="A55" s="134"/>
    </row>
    <row r="56" spans="1:13" ht="22.5" customHeight="1" x14ac:dyDescent="0.15">
      <c r="A56" s="95"/>
      <c r="B56" s="85"/>
      <c r="C56" s="104"/>
      <c r="D56" s="165" t="s">
        <v>51</v>
      </c>
      <c r="E56" s="165"/>
      <c r="F56" s="165"/>
      <c r="G56" s="165"/>
      <c r="H56" s="165"/>
      <c r="I56" s="165"/>
      <c r="J56" s="85"/>
      <c r="K56" s="85"/>
      <c r="L56" s="86"/>
    </row>
    <row r="57" spans="1:13" ht="22.5" customHeight="1" x14ac:dyDescent="0.15">
      <c r="A57" s="87"/>
      <c r="B57" s="13"/>
      <c r="C57" s="105"/>
      <c r="D57" s="166"/>
      <c r="E57" s="166"/>
      <c r="F57" s="166"/>
      <c r="G57" s="166"/>
      <c r="H57" s="166"/>
      <c r="I57" s="166"/>
      <c r="J57" s="13"/>
      <c r="K57" s="13"/>
      <c r="L57" s="88"/>
    </row>
    <row r="58" spans="1:13" ht="22.5" customHeight="1" x14ac:dyDescent="0.15">
      <c r="A58" s="87"/>
      <c r="B58" s="167" t="s">
        <v>20</v>
      </c>
      <c r="C58" s="167"/>
      <c r="D58" s="13"/>
      <c r="E58" s="13"/>
      <c r="F58" s="13"/>
      <c r="G58" s="156" t="s">
        <v>21</v>
      </c>
      <c r="H58" s="156"/>
      <c r="I58" s="13"/>
      <c r="J58" s="13"/>
      <c r="K58" s="13"/>
      <c r="L58" s="88"/>
    </row>
    <row r="59" spans="1:13" ht="22.5" customHeight="1" x14ac:dyDescent="0.15">
      <c r="A59" s="123"/>
      <c r="B59" s="168"/>
      <c r="C59" s="168"/>
      <c r="D59" s="106"/>
      <c r="E59" s="106"/>
      <c r="F59" s="13"/>
      <c r="G59" s="156"/>
      <c r="H59" s="156"/>
      <c r="I59" s="106"/>
      <c r="J59" s="106"/>
      <c r="K59" s="106"/>
      <c r="L59" s="107"/>
      <c r="M59" s="1"/>
    </row>
    <row r="60" spans="1:13" ht="22.5" customHeight="1" x14ac:dyDescent="0.15">
      <c r="A60" s="133"/>
      <c r="B60" s="124"/>
      <c r="C60" s="43" t="s">
        <v>5</v>
      </c>
      <c r="D60" s="44" t="s">
        <v>22</v>
      </c>
      <c r="E60" s="144" t="s">
        <v>8</v>
      </c>
      <c r="F60" s="145"/>
      <c r="G60" s="126"/>
      <c r="H60" s="99" t="s">
        <v>11</v>
      </c>
      <c r="I60" s="106"/>
      <c r="J60" s="56"/>
      <c r="K60" s="56"/>
      <c r="L60" s="107"/>
      <c r="M60" s="1"/>
    </row>
    <row r="61" spans="1:13" ht="22.5" customHeight="1" x14ac:dyDescent="0.15">
      <c r="A61" s="133"/>
      <c r="B61" s="45"/>
      <c r="C61" s="45"/>
      <c r="D61" s="46"/>
      <c r="E61" s="47" t="s">
        <v>9</v>
      </c>
      <c r="F61" s="48" t="s">
        <v>10</v>
      </c>
      <c r="G61" s="73"/>
      <c r="H61" s="128"/>
      <c r="I61" s="43" t="s">
        <v>12</v>
      </c>
      <c r="J61" s="144" t="s">
        <v>13</v>
      </c>
      <c r="K61" s="145"/>
      <c r="L61" s="108" t="s">
        <v>16</v>
      </c>
      <c r="M61" s="1"/>
    </row>
    <row r="62" spans="1:13" ht="22.5" customHeight="1" x14ac:dyDescent="0.15">
      <c r="A62" s="133"/>
      <c r="B62" s="49" t="s">
        <v>6</v>
      </c>
      <c r="C62" s="49" t="s">
        <v>2</v>
      </c>
      <c r="D62" s="50">
        <f>+I34</f>
        <v>5000000</v>
      </c>
      <c r="E62" s="50"/>
      <c r="F62" s="51">
        <f>+D62</f>
        <v>5000000</v>
      </c>
      <c r="G62" s="73"/>
      <c r="H62" s="46"/>
      <c r="I62" s="127"/>
      <c r="J62" s="47" t="s">
        <v>14</v>
      </c>
      <c r="K62" s="47" t="s">
        <v>15</v>
      </c>
      <c r="L62" s="109"/>
      <c r="M62" s="1"/>
    </row>
    <row r="63" spans="1:13" ht="22.5" customHeight="1" x14ac:dyDescent="0.15">
      <c r="A63" s="133"/>
      <c r="B63" s="45"/>
      <c r="C63" s="45"/>
      <c r="D63" s="46"/>
      <c r="E63" s="46"/>
      <c r="F63" s="52"/>
      <c r="G63" s="6"/>
      <c r="H63" s="129" t="s">
        <v>2</v>
      </c>
      <c r="I63" s="13"/>
      <c r="J63" s="50">
        <f>+I34</f>
        <v>5000000</v>
      </c>
      <c r="K63" s="50"/>
      <c r="L63" s="110">
        <f>-J63</f>
        <v>-5000000</v>
      </c>
      <c r="M63" s="1"/>
    </row>
    <row r="64" spans="1:13" ht="22.5" customHeight="1" x14ac:dyDescent="0.15">
      <c r="A64" s="133"/>
      <c r="B64" s="49"/>
      <c r="C64" s="49"/>
      <c r="D64" s="50"/>
      <c r="E64" s="50"/>
      <c r="F64" s="51"/>
      <c r="G64" s="73"/>
      <c r="H64" s="60"/>
      <c r="I64" s="13"/>
      <c r="J64" s="60"/>
      <c r="K64" s="60"/>
      <c r="L64" s="111"/>
      <c r="M64" s="1"/>
    </row>
    <row r="65" spans="1:13" ht="22.5" customHeight="1" x14ac:dyDescent="0.15">
      <c r="A65" s="133"/>
      <c r="B65" s="53" t="s">
        <v>7</v>
      </c>
      <c r="C65" s="53" t="s">
        <v>2</v>
      </c>
      <c r="D65" s="54">
        <f>+I34</f>
        <v>5000000</v>
      </c>
      <c r="E65" s="54">
        <f>+D65</f>
        <v>5000000</v>
      </c>
      <c r="F65" s="55"/>
      <c r="G65" s="73"/>
      <c r="H65" s="46"/>
      <c r="I65" s="127"/>
      <c r="J65" s="54"/>
      <c r="K65" s="46"/>
      <c r="L65" s="112"/>
      <c r="M65" s="1"/>
    </row>
    <row r="66" spans="1:13" ht="22.5" customHeight="1" x14ac:dyDescent="0.15">
      <c r="A66" s="87"/>
      <c r="B66" s="106"/>
      <c r="C66" s="106"/>
      <c r="D66" s="106"/>
      <c r="E66" s="106"/>
      <c r="F66" s="106"/>
      <c r="G66" s="13"/>
      <c r="H66" s="13"/>
      <c r="I66" s="13"/>
      <c r="J66" s="13"/>
      <c r="K66" s="13"/>
      <c r="L66" s="107"/>
      <c r="M66" s="1"/>
    </row>
    <row r="67" spans="1:13" ht="22.5" customHeight="1" x14ac:dyDescent="0.15">
      <c r="A67" s="87"/>
      <c r="B67" s="13"/>
      <c r="C67" s="13"/>
      <c r="D67" s="13"/>
      <c r="E67" s="13"/>
      <c r="F67" s="106"/>
      <c r="G67" s="6"/>
      <c r="H67" s="113" t="s">
        <v>17</v>
      </c>
      <c r="I67" s="106"/>
      <c r="J67" s="106"/>
      <c r="K67" s="106"/>
      <c r="L67" s="107"/>
      <c r="M67" s="1"/>
    </row>
    <row r="68" spans="1:13" ht="22.5" customHeight="1" x14ac:dyDescent="0.15">
      <c r="A68" s="87"/>
      <c r="B68" s="13"/>
      <c r="C68" s="13"/>
      <c r="D68" s="13"/>
      <c r="E68" s="13"/>
      <c r="F68" s="13"/>
      <c r="G68" s="6"/>
      <c r="H68" s="130" t="s">
        <v>5</v>
      </c>
      <c r="I68" s="44" t="s">
        <v>12</v>
      </c>
      <c r="J68" s="146" t="s">
        <v>13</v>
      </c>
      <c r="K68" s="147"/>
      <c r="L68" s="108" t="s">
        <v>16</v>
      </c>
      <c r="M68" s="1"/>
    </row>
    <row r="69" spans="1:13" ht="22.5" customHeight="1" x14ac:dyDescent="0.15">
      <c r="A69" s="87"/>
      <c r="B69" s="13"/>
      <c r="C69" s="13"/>
      <c r="D69" s="13"/>
      <c r="E69" s="13"/>
      <c r="F69" s="13"/>
      <c r="G69" s="100"/>
      <c r="H69" s="46"/>
      <c r="I69" s="46"/>
      <c r="J69" s="57" t="s">
        <v>14</v>
      </c>
      <c r="K69" s="58" t="s">
        <v>15</v>
      </c>
      <c r="L69" s="109"/>
      <c r="M69" s="1"/>
    </row>
    <row r="70" spans="1:13" ht="22.5" customHeight="1" x14ac:dyDescent="0.15">
      <c r="A70" s="87"/>
      <c r="B70" s="13"/>
      <c r="C70" s="13"/>
      <c r="D70" s="13"/>
      <c r="E70" s="13"/>
      <c r="F70" s="13"/>
      <c r="G70" s="13"/>
      <c r="H70" s="131" t="s">
        <v>0</v>
      </c>
      <c r="I70" s="50">
        <f>+D14</f>
        <v>20000000</v>
      </c>
      <c r="J70" s="59">
        <f>+B44</f>
        <v>15000000</v>
      </c>
      <c r="K70" s="49"/>
      <c r="L70" s="114">
        <f>I70-J70+K70</f>
        <v>5000000</v>
      </c>
      <c r="M70" s="1"/>
    </row>
    <row r="71" spans="1:13" ht="22.5" customHeight="1" x14ac:dyDescent="0.15">
      <c r="A71" s="87"/>
      <c r="B71" s="13"/>
      <c r="C71" s="13"/>
      <c r="D71" s="13"/>
      <c r="E71" s="13"/>
      <c r="F71" s="13"/>
      <c r="G71" s="125"/>
      <c r="H71" s="50"/>
      <c r="I71" s="50"/>
      <c r="J71" s="50"/>
      <c r="K71" s="49"/>
      <c r="L71" s="114"/>
    </row>
    <row r="72" spans="1:13" ht="22.5" customHeight="1" x14ac:dyDescent="0.15">
      <c r="A72" s="87"/>
      <c r="B72" s="13"/>
      <c r="C72" s="13"/>
      <c r="D72" s="13"/>
      <c r="E72" s="13"/>
      <c r="F72" s="13"/>
      <c r="G72" s="6"/>
      <c r="H72" s="132" t="s">
        <v>2</v>
      </c>
      <c r="I72" s="54"/>
      <c r="J72" s="54">
        <f>+I44</f>
        <v>10000000</v>
      </c>
      <c r="K72" s="53">
        <f>+J70</f>
        <v>15000000</v>
      </c>
      <c r="L72" s="112">
        <f>I72-J72+K72</f>
        <v>5000000</v>
      </c>
    </row>
    <row r="73" spans="1:13" ht="22.5" customHeight="1" thickBot="1" x14ac:dyDescent="0.2">
      <c r="A73" s="87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88"/>
    </row>
    <row r="74" spans="1:13" ht="22.5" customHeight="1" thickTop="1" x14ac:dyDescent="0.15">
      <c r="A74" s="87"/>
      <c r="B74" s="13"/>
      <c r="C74" s="13"/>
      <c r="D74" s="13"/>
      <c r="E74" s="13"/>
      <c r="F74" s="13"/>
      <c r="G74" s="13"/>
      <c r="H74" s="13"/>
      <c r="I74" s="13"/>
      <c r="J74" s="13"/>
      <c r="K74" s="148">
        <f>SUM(L70:L72)</f>
        <v>10000000</v>
      </c>
      <c r="L74" s="149"/>
    </row>
    <row r="75" spans="1:13" ht="22.5" customHeight="1" x14ac:dyDescent="0.15">
      <c r="A75" s="87"/>
      <c r="B75" s="106"/>
      <c r="C75" s="13"/>
      <c r="D75" s="13"/>
      <c r="E75" s="6"/>
      <c r="F75" s="140" t="s">
        <v>53</v>
      </c>
      <c r="G75" s="140"/>
      <c r="H75" s="139">
        <f>+J23</f>
        <v>15000000</v>
      </c>
      <c r="I75" s="139"/>
      <c r="J75" s="13"/>
      <c r="K75" s="150"/>
      <c r="L75" s="151"/>
    </row>
    <row r="76" spans="1:13" ht="22.5" customHeight="1" x14ac:dyDescent="0.15">
      <c r="A76" s="87"/>
      <c r="B76" s="106"/>
      <c r="C76" s="13"/>
      <c r="D76" s="6"/>
      <c r="E76" s="119"/>
      <c r="F76" s="140"/>
      <c r="G76" s="140"/>
      <c r="H76" s="139"/>
      <c r="I76" s="139"/>
      <c r="J76" s="84"/>
      <c r="K76" s="150"/>
      <c r="L76" s="151"/>
    </row>
    <row r="77" spans="1:13" ht="22.5" customHeight="1" x14ac:dyDescent="0.15">
      <c r="A77" s="87"/>
      <c r="B77" s="106"/>
      <c r="C77" s="13"/>
      <c r="D77" s="117"/>
      <c r="E77" s="119"/>
      <c r="F77" s="140"/>
      <c r="G77" s="140"/>
      <c r="H77" s="139"/>
      <c r="I77" s="139"/>
      <c r="J77" s="84"/>
      <c r="K77" s="70" t="s">
        <v>54</v>
      </c>
      <c r="L77" s="71"/>
      <c r="M77" s="1"/>
    </row>
    <row r="78" spans="1:13" ht="22.5" customHeight="1" thickBot="1" x14ac:dyDescent="0.2">
      <c r="A78" s="92"/>
      <c r="B78" s="115"/>
      <c r="C78" s="93"/>
      <c r="D78" s="93"/>
      <c r="E78" s="93"/>
      <c r="F78" s="93"/>
      <c r="G78" s="93"/>
      <c r="H78" s="115"/>
      <c r="I78" s="115"/>
      <c r="J78" s="115"/>
      <c r="K78" s="118" t="s">
        <v>55</v>
      </c>
      <c r="L78" s="72"/>
      <c r="M78" s="1"/>
    </row>
    <row r="79" spans="1:13" ht="22.5" customHeight="1" x14ac:dyDescent="0.15">
      <c r="B79" s="1"/>
      <c r="H79" s="1"/>
      <c r="I79" s="1"/>
      <c r="J79" s="1"/>
      <c r="K79" s="1"/>
      <c r="L79" s="1"/>
      <c r="M79" s="1"/>
    </row>
    <row r="80" spans="1:13" ht="22.5" customHeight="1" x14ac:dyDescent="0.15">
      <c r="B80" s="1"/>
      <c r="H80" s="1"/>
      <c r="I80" s="1"/>
      <c r="J80" s="1"/>
      <c r="K80" s="1"/>
      <c r="L80" s="1"/>
      <c r="M80" s="1"/>
    </row>
    <row r="81" spans="2:13" ht="22.5" customHeight="1" x14ac:dyDescent="0.15">
      <c r="B81" s="1"/>
      <c r="H81" s="1"/>
      <c r="I81" s="1"/>
      <c r="K81" s="1"/>
      <c r="L81" s="1"/>
      <c r="M81" s="1"/>
    </row>
    <row r="82" spans="2:13" ht="22.5" customHeight="1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22.5" customHeight="1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</sheetData>
  <mergeCells count="30">
    <mergeCell ref="A3:G5"/>
    <mergeCell ref="C25:D25"/>
    <mergeCell ref="J24:K25"/>
    <mergeCell ref="E60:F60"/>
    <mergeCell ref="D56:I57"/>
    <mergeCell ref="B58:C59"/>
    <mergeCell ref="I24:I25"/>
    <mergeCell ref="E51:F51"/>
    <mergeCell ref="E52:F52"/>
    <mergeCell ref="C51:D51"/>
    <mergeCell ref="C52:D52"/>
    <mergeCell ref="I29:J29"/>
    <mergeCell ref="E44:F44"/>
    <mergeCell ref="E45:F45"/>
    <mergeCell ref="H75:I77"/>
    <mergeCell ref="F75:G77"/>
    <mergeCell ref="L24:L25"/>
    <mergeCell ref="J23:L23"/>
    <mergeCell ref="H23:I23"/>
    <mergeCell ref="J61:K61"/>
    <mergeCell ref="J68:K68"/>
    <mergeCell ref="K74:L76"/>
    <mergeCell ref="I34:J35"/>
    <mergeCell ref="G58:H59"/>
    <mergeCell ref="F31:G31"/>
    <mergeCell ref="I31:J31"/>
    <mergeCell ref="I32:J32"/>
    <mergeCell ref="G44:H44"/>
    <mergeCell ref="G45:H45"/>
    <mergeCell ref="D29:F29"/>
  </mergeCells>
  <phoneticPr fontId="2"/>
  <pageMargins left="0.43307086614173229" right="0.23622047244094491" top="0.74803149606299213" bottom="0.74803149606299213" header="0.31496062992125984" footer="0.31496062992125984"/>
  <pageSetup paperSize="9" scale="42" fitToWidth="0" orientation="portrait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有償減資</vt:lpstr>
      <vt:lpstr>有償減資!Print_Area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003Yuse</dc:creator>
  <cp:lastModifiedBy>017yuse</cp:lastModifiedBy>
  <cp:lastPrinted>2019-04-03T06:09:52Z</cp:lastPrinted>
  <dcterms:created xsi:type="dcterms:W3CDTF">2019-03-28T06:12:44Z</dcterms:created>
  <dcterms:modified xsi:type="dcterms:W3CDTF">2019-04-05T00:21:58Z</dcterms:modified>
</cp:coreProperties>
</file>